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70" documentId="8_{FE82D4E6-4923-4FE7-9D4C-6E2AC45ED392}" xr6:coauthVersionLast="47" xr6:coauthVersionMax="47" xr10:uidLastSave="{2C775E40-921E-48FF-9FB1-269A840709E4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8" i="1" l="1"/>
  <c r="I68" i="1"/>
  <c r="S67" i="1"/>
  <c r="S68" i="1" s="1"/>
  <c r="Q67" i="1"/>
  <c r="Q68" i="1" s="1"/>
  <c r="O67" i="1"/>
  <c r="N67" i="1"/>
  <c r="N68" i="1" s="1"/>
  <c r="M67" i="1"/>
  <c r="M68" i="1" s="1"/>
  <c r="L67" i="1"/>
  <c r="L68" i="1" s="1"/>
  <c r="K67" i="1"/>
  <c r="K68" i="1" s="1"/>
  <c r="J67" i="1"/>
  <c r="J68" i="1" s="1"/>
  <c r="I67" i="1"/>
  <c r="H67" i="1"/>
  <c r="H68" i="1" s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S29" i="1"/>
  <c r="T29" i="1" s="1"/>
  <c r="Q29" i="1"/>
  <c r="R29" i="1" s="1"/>
  <c r="O29" i="1"/>
  <c r="P29" i="1" s="1"/>
  <c r="N29" i="1"/>
  <c r="M29" i="1"/>
  <c r="L29" i="1"/>
  <c r="K29" i="1"/>
  <c r="J29" i="1"/>
  <c r="I29" i="1"/>
  <c r="H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R14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R68" i="1" l="1"/>
  <c r="T68" i="1"/>
  <c r="P68" i="1"/>
  <c r="P67" i="1"/>
  <c r="R67" i="1"/>
  <c r="T67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<sst xmlns="http://schemas.openxmlformats.org/spreadsheetml/2006/main" count="388" uniqueCount="98">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</sst>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9" formatCode="_-* #,##0_-;\-* #,##0_-;_-* &quot;-&quot;??_-;_-@_-"/>
    <numFmt numFmtId="170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169" fontId="2" fillId="0" borderId="1" xfId="1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70" fontId="2" fillId="0" borderId="1" xfId="2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9" fontId="5" fillId="3" borderId="1" xfId="1" applyNumberFormat="1" applyFont="1" applyFill="1" applyBorder="1" applyAlignment="1">
      <alignment horizontal="right" vertical="center" wrapText="1" readingOrder="1"/>
    </xf>
    <xf numFmtId="170" fontId="5" fillId="3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58796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95DBB0-7A0F-4D07-A2B1-7A5DF70AE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10</xdr:col>
      <xdr:colOff>1059180</xdr:colOff>
      <xdr:row>6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23D3DB-451D-4CE4-8D15-EE42637865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287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760337</xdr:colOff>
      <xdr:row>3</xdr:row>
      <xdr:rowOff>128342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ADC2526A-CEC7-421B-8560-9541762D1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6998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838662</xdr:colOff>
      <xdr:row>11</xdr:row>
      <xdr:rowOff>83820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49E797C0-11E9-43FD-981F-5C2D1509B785}"/>
            </a:ext>
          </a:extLst>
        </xdr:cNvPr>
        <xdr:cNvSpPr/>
      </xdr:nvSpPr>
      <xdr:spPr>
        <a:xfrm rot="10800000">
          <a:off x="0" y="1630680"/>
          <a:ext cx="3604722" cy="65532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99060</xdr:rowOff>
    </xdr:from>
    <xdr:to>
      <xdr:col>2</xdr:col>
      <xdr:colOff>612140</xdr:colOff>
      <xdr:row>10</xdr:row>
      <xdr:rowOff>120355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9C2F01A4-4845-413F-B975-23D8E03F8FF1}"/>
            </a:ext>
          </a:extLst>
        </xdr:cNvPr>
        <xdr:cNvSpPr txBox="1">
          <a:spLocks noChangeArrowheads="1"/>
        </xdr:cNvSpPr>
      </xdr:nvSpPr>
      <xdr:spPr bwMode="auto">
        <a:xfrm>
          <a:off x="0" y="172974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Septiembre 2024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1257300</xdr:colOff>
      <xdr:row>72</xdr:row>
      <xdr:rowOff>14665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B72F95EB-40A9-4358-A552-017583401CCC}"/>
            </a:ext>
          </a:extLst>
        </xdr:cNvPr>
        <xdr:cNvSpPr/>
      </xdr:nvSpPr>
      <xdr:spPr>
        <a:xfrm rot="10800000">
          <a:off x="0" y="23782020"/>
          <a:ext cx="7383780" cy="4794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53340</xdr:rowOff>
    </xdr:from>
    <xdr:to>
      <xdr:col>6</xdr:col>
      <xdr:colOff>899160</xdr:colOff>
      <xdr:row>71</xdr:row>
      <xdr:rowOff>182305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18FF42F0-15DA-4164-8064-DE1450C657A2}"/>
            </a:ext>
          </a:extLst>
        </xdr:cNvPr>
        <xdr:cNvSpPr txBox="1">
          <a:spLocks noChangeArrowheads="1"/>
        </xdr:cNvSpPr>
      </xdr:nvSpPr>
      <xdr:spPr bwMode="auto">
        <a:xfrm>
          <a:off x="0" y="23835360"/>
          <a:ext cx="7025640" cy="479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12</xdr:col>
      <xdr:colOff>22440</xdr:colOff>
      <xdr:row>72</xdr:row>
      <xdr:rowOff>160233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D1A745F-9CC0-4327-B0E1-A3F4C95054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1117580" y="24353520"/>
          <a:ext cx="2209380" cy="1602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20</xdr:col>
      <xdr:colOff>53340</xdr:colOff>
      <xdr:row>74</xdr:row>
      <xdr:rowOff>7620</xdr:rowOff>
    </xdr:to>
    <xdr:sp macro="" textlink="">
      <xdr:nvSpPr>
        <xdr:cNvPr id="10" name="Rectangle 56">
          <a:extLst>
            <a:ext uri="{FF2B5EF4-FFF2-40B4-BE49-F238E27FC236}">
              <a16:creationId xmlns:a16="http://schemas.microsoft.com/office/drawing/2014/main" id="{6A5CDDD7-9C3A-47D8-BE66-AC151C534A4F}"/>
            </a:ext>
          </a:extLst>
        </xdr:cNvPr>
        <xdr:cNvSpPr/>
      </xdr:nvSpPr>
      <xdr:spPr>
        <a:xfrm rot="10800000">
          <a:off x="0" y="24544020"/>
          <a:ext cx="21069300" cy="21336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7</xdr:col>
      <xdr:colOff>502920</xdr:colOff>
      <xdr:row>72</xdr:row>
      <xdr:rowOff>167640</xdr:rowOff>
    </xdr:from>
    <xdr:to>
      <xdr:col>14</xdr:col>
      <xdr:colOff>266700</xdr:colOff>
      <xdr:row>73</xdr:row>
      <xdr:rowOff>182880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B4C9470-5F9B-4CE9-A73C-AE58A69929D3}"/>
            </a:ext>
          </a:extLst>
        </xdr:cNvPr>
        <xdr:cNvSpPr txBox="1">
          <a:spLocks noChangeArrowheads="1"/>
        </xdr:cNvSpPr>
      </xdr:nvSpPr>
      <xdr:spPr bwMode="auto">
        <a:xfrm>
          <a:off x="8526780" y="24521160"/>
          <a:ext cx="72542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showGridLines="0" tabSelected="1" topLeftCell="G1" workbookViewId="0">
      <selection activeCell="I14" sqref="I14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6.33203125" style="4" customWidth="1"/>
    <col min="9" max="9" width="15.109375" style="4" bestFit="1" customWidth="1"/>
    <col min="10" max="10" width="13.6640625" style="4" bestFit="1" customWidth="1"/>
    <col min="11" max="11" width="16.6640625" style="4" customWidth="1"/>
    <col min="12" max="12" width="15.21875" style="4" bestFit="1" customWidth="1"/>
    <col min="13" max="13" width="16.21875" style="4" customWidth="1"/>
    <col min="14" max="14" width="16" style="4" bestFit="1" customWidth="1"/>
    <col min="15" max="15" width="18.6640625" style="4" customWidth="1"/>
    <col min="16" max="16" width="12.77734375" style="4" customWidth="1"/>
    <col min="17" max="17" width="14.88671875" style="4" customWidth="1"/>
    <col min="18" max="18" width="11.6640625" style="4" customWidth="1"/>
    <col min="19" max="19" width="14.88671875" style="4" customWidth="1"/>
    <col min="20" max="20" width="7.33203125" style="4" customWidth="1"/>
    <col min="21" max="21" width="6.44140625" style="4" customWidth="1"/>
    <col min="22" max="16384" width="11.5546875" style="4" hidden="1"/>
  </cols>
  <sheetData>
    <row r="1" spans="1:21" ht="15" customHeight="1" x14ac:dyDescent="0.2"/>
    <row r="2" spans="1:21" ht="15" customHeight="1" x14ac:dyDescent="0.2"/>
    <row r="3" spans="1:21" ht="15" customHeight="1" x14ac:dyDescent="0.2"/>
    <row r="4" spans="1:21" ht="15" customHeight="1" x14ac:dyDescent="0.2"/>
    <row r="5" spans="1:21" ht="15" customHeight="1" x14ac:dyDescent="0.2"/>
    <row r="6" spans="1:21" ht="15" customHeight="1" x14ac:dyDescent="0.2"/>
    <row r="7" spans="1:21" ht="15" customHeight="1" x14ac:dyDescent="0.2"/>
    <row r="8" spans="1:21" ht="23.4" customHeight="1" x14ac:dyDescent="0.2">
      <c r="A8" s="6" t="s">
        <v>91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5" customHeight="1" x14ac:dyDescent="0.2"/>
    <row r="10" spans="1:21" ht="15" customHeight="1" x14ac:dyDescent="0.2"/>
    <row r="11" spans="1:21" ht="15" customHeight="1" x14ac:dyDescent="0.2"/>
    <row r="12" spans="1:21" ht="28.2" customHeight="1" x14ac:dyDescent="0.2"/>
    <row r="13" spans="1:21" ht="31.2" customHeight="1" x14ac:dyDescent="0.2">
      <c r="A13" s="7" t="s">
        <v>0</v>
      </c>
      <c r="B13" s="7" t="s">
        <v>1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13</v>
      </c>
      <c r="O13" s="7" t="s">
        <v>14</v>
      </c>
      <c r="P13" s="7" t="s">
        <v>92</v>
      </c>
      <c r="Q13" s="7" t="s">
        <v>15</v>
      </c>
      <c r="R13" s="7" t="s">
        <v>93</v>
      </c>
      <c r="S13" s="7" t="s">
        <v>16</v>
      </c>
      <c r="T13" s="7" t="s">
        <v>94</v>
      </c>
    </row>
    <row r="14" spans="1:21" ht="20.399999999999999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5">
        <v>314000048000</v>
      </c>
      <c r="I14" s="5">
        <v>0</v>
      </c>
      <c r="J14" s="5">
        <v>0</v>
      </c>
      <c r="K14" s="5">
        <v>314000048000</v>
      </c>
      <c r="L14" s="5">
        <v>0</v>
      </c>
      <c r="M14" s="5">
        <v>314000048000</v>
      </c>
      <c r="N14" s="5">
        <v>0</v>
      </c>
      <c r="O14" s="5">
        <v>215499421712</v>
      </c>
      <c r="P14" s="8">
        <f>+O14/K14</f>
        <v>0.68630378588986718</v>
      </c>
      <c r="Q14" s="5">
        <v>215485511405.42001</v>
      </c>
      <c r="R14" s="8">
        <f>+Q14/K14</f>
        <v>0.68625948555721239</v>
      </c>
      <c r="S14" s="5">
        <v>215485511405.42001</v>
      </c>
      <c r="T14" s="8">
        <f>+S14/K14</f>
        <v>0.68625948555721239</v>
      </c>
    </row>
    <row r="15" spans="1:21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5">
        <v>125858295000</v>
      </c>
      <c r="I15" s="5">
        <v>21207730763</v>
      </c>
      <c r="J15" s="5">
        <v>0</v>
      </c>
      <c r="K15" s="5">
        <v>147066025763</v>
      </c>
      <c r="L15" s="5">
        <v>0</v>
      </c>
      <c r="M15" s="5">
        <v>125858295000</v>
      </c>
      <c r="N15" s="5">
        <v>21207730763</v>
      </c>
      <c r="O15" s="5">
        <v>103025743003</v>
      </c>
      <c r="P15" s="8">
        <f t="shared" ref="P15:P28" si="0">+O15/K15</f>
        <v>0.70054074330551475</v>
      </c>
      <c r="Q15" s="5">
        <v>103025743003</v>
      </c>
      <c r="R15" s="8">
        <f t="shared" ref="R15:R28" si="1">+Q15/K15</f>
        <v>0.70054074330551475</v>
      </c>
      <c r="S15" s="5">
        <v>103025743003</v>
      </c>
      <c r="T15" s="8">
        <f t="shared" ref="T15:T27" si="2">+S15/K15</f>
        <v>0.70054074330551475</v>
      </c>
    </row>
    <row r="16" spans="1:21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5">
        <v>101753384000</v>
      </c>
      <c r="I16" s="5">
        <v>1133337033</v>
      </c>
      <c r="J16" s="5">
        <v>0</v>
      </c>
      <c r="K16" s="5">
        <v>102886721033</v>
      </c>
      <c r="L16" s="5">
        <v>0</v>
      </c>
      <c r="M16" s="5">
        <v>101753384000</v>
      </c>
      <c r="N16" s="5">
        <v>1133337033</v>
      </c>
      <c r="O16" s="5">
        <v>75256384443</v>
      </c>
      <c r="P16" s="8">
        <f t="shared" si="0"/>
        <v>0.73144895363962648</v>
      </c>
      <c r="Q16" s="5">
        <v>75251280002.070007</v>
      </c>
      <c r="R16" s="8">
        <f t="shared" si="1"/>
        <v>0.73139934139735907</v>
      </c>
      <c r="S16" s="5">
        <v>75251280002.070007</v>
      </c>
      <c r="T16" s="8">
        <f t="shared" si="2"/>
        <v>0.73139934139735907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5">
        <v>56869231000</v>
      </c>
      <c r="I17" s="5">
        <v>0</v>
      </c>
      <c r="J17" s="5">
        <v>22905608035</v>
      </c>
      <c r="K17" s="5">
        <v>33963622965</v>
      </c>
      <c r="L17" s="5">
        <v>33963622965</v>
      </c>
      <c r="M17" s="5">
        <v>0</v>
      </c>
      <c r="N17" s="5">
        <v>0</v>
      </c>
      <c r="O17" s="5">
        <v>0</v>
      </c>
      <c r="P17" s="8">
        <v>0</v>
      </c>
      <c r="Q17" s="5">
        <v>0</v>
      </c>
      <c r="R17" s="8">
        <v>0</v>
      </c>
      <c r="S17" s="5">
        <v>0</v>
      </c>
      <c r="T17" s="8"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5">
        <v>80518592000</v>
      </c>
      <c r="I18" s="5">
        <v>35144229741</v>
      </c>
      <c r="J18" s="5">
        <v>0</v>
      </c>
      <c r="K18" s="5">
        <v>115662821741</v>
      </c>
      <c r="L18" s="5">
        <v>0</v>
      </c>
      <c r="M18" s="5">
        <v>92916989298.179993</v>
      </c>
      <c r="N18" s="5">
        <v>22745832442.82</v>
      </c>
      <c r="O18" s="5">
        <v>80753561142.089996</v>
      </c>
      <c r="P18" s="8">
        <f t="shared" si="0"/>
        <v>0.69818079765439944</v>
      </c>
      <c r="Q18" s="5">
        <v>55708273912.510002</v>
      </c>
      <c r="R18" s="8">
        <f t="shared" si="1"/>
        <v>0.48164373887795797</v>
      </c>
      <c r="S18" s="5">
        <v>54937842161.989998</v>
      </c>
      <c r="T18" s="8">
        <f t="shared" si="2"/>
        <v>0.47498272422412902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5">
        <v>1124006000</v>
      </c>
      <c r="I19" s="5">
        <v>0</v>
      </c>
      <c r="J19" s="5">
        <v>0</v>
      </c>
      <c r="K19" s="5">
        <v>1124006000</v>
      </c>
      <c r="L19" s="5">
        <v>0</v>
      </c>
      <c r="M19" s="5">
        <v>1112558985</v>
      </c>
      <c r="N19" s="5">
        <v>11447015</v>
      </c>
      <c r="O19" s="5">
        <v>1112558985</v>
      </c>
      <c r="P19" s="8">
        <f t="shared" si="0"/>
        <v>0.98981587731738085</v>
      </c>
      <c r="Q19" s="5">
        <v>1037283789</v>
      </c>
      <c r="R19" s="8">
        <f t="shared" si="1"/>
        <v>0.92284541986430679</v>
      </c>
      <c r="S19" s="5">
        <v>1037283789</v>
      </c>
      <c r="T19" s="8">
        <f t="shared" si="2"/>
        <v>0.92284541986430679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5">
        <v>73295737000</v>
      </c>
      <c r="I20" s="5">
        <v>0</v>
      </c>
      <c r="J20" s="5">
        <v>46318123291</v>
      </c>
      <c r="K20" s="5">
        <v>26977613709</v>
      </c>
      <c r="L20" s="5">
        <v>26977613709</v>
      </c>
      <c r="M20" s="5">
        <v>0</v>
      </c>
      <c r="N20" s="5">
        <v>0</v>
      </c>
      <c r="O20" s="5">
        <v>0</v>
      </c>
      <c r="P20" s="8">
        <v>0</v>
      </c>
      <c r="Q20" s="5">
        <v>0</v>
      </c>
      <c r="R20" s="8">
        <v>0</v>
      </c>
      <c r="S20" s="5">
        <v>0</v>
      </c>
      <c r="T20" s="8"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5">
        <v>300000000</v>
      </c>
      <c r="I21" s="5">
        <v>0</v>
      </c>
      <c r="J21" s="5">
        <v>0</v>
      </c>
      <c r="K21" s="5">
        <v>300000000</v>
      </c>
      <c r="L21" s="5">
        <v>0</v>
      </c>
      <c r="M21" s="5">
        <v>300000000</v>
      </c>
      <c r="N21" s="5">
        <v>0</v>
      </c>
      <c r="O21" s="5">
        <v>204646238</v>
      </c>
      <c r="P21" s="8">
        <f t="shared" si="0"/>
        <v>0.68215412666666664</v>
      </c>
      <c r="Q21" s="5">
        <v>204646238</v>
      </c>
      <c r="R21" s="8">
        <f t="shared" si="1"/>
        <v>0.68215412666666664</v>
      </c>
      <c r="S21" s="5">
        <v>204646238</v>
      </c>
      <c r="T21" s="8">
        <f t="shared" si="2"/>
        <v>0.68215412666666664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5">
        <v>2240197000</v>
      </c>
      <c r="I22" s="5">
        <v>564540239</v>
      </c>
      <c r="J22" s="5">
        <v>0</v>
      </c>
      <c r="K22" s="5">
        <v>2804737239</v>
      </c>
      <c r="L22" s="5">
        <v>0</v>
      </c>
      <c r="M22" s="5">
        <v>2240197000</v>
      </c>
      <c r="N22" s="5">
        <v>564540239</v>
      </c>
      <c r="O22" s="5">
        <v>1475717058</v>
      </c>
      <c r="P22" s="8">
        <f t="shared" si="0"/>
        <v>0.52615162571384111</v>
      </c>
      <c r="Q22" s="5">
        <v>1089368540</v>
      </c>
      <c r="R22" s="8">
        <f t="shared" si="1"/>
        <v>0.38840306494750398</v>
      </c>
      <c r="S22" s="5">
        <v>1089368540</v>
      </c>
      <c r="T22" s="8">
        <f t="shared" si="2"/>
        <v>0.38840306494750398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5">
        <v>10000000000</v>
      </c>
      <c r="I23" s="5">
        <v>0</v>
      </c>
      <c r="J23" s="5">
        <v>0</v>
      </c>
      <c r="K23" s="5">
        <v>10000000000</v>
      </c>
      <c r="L23" s="5">
        <v>0</v>
      </c>
      <c r="M23" s="5">
        <v>2844730294</v>
      </c>
      <c r="N23" s="5">
        <v>7155269706</v>
      </c>
      <c r="O23" s="5">
        <v>2482013769</v>
      </c>
      <c r="P23" s="8">
        <f t="shared" si="0"/>
        <v>0.24820137689999999</v>
      </c>
      <c r="Q23" s="5">
        <v>2407291750</v>
      </c>
      <c r="R23" s="8">
        <f t="shared" si="1"/>
        <v>0.24072917499999999</v>
      </c>
      <c r="S23" s="5">
        <v>2407291750</v>
      </c>
      <c r="T23" s="8">
        <f t="shared" si="2"/>
        <v>0.24072917499999999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5">
        <v>34376481000</v>
      </c>
      <c r="I24" s="5">
        <v>11172893550</v>
      </c>
      <c r="J24" s="5">
        <v>0</v>
      </c>
      <c r="K24" s="5">
        <v>45549374550</v>
      </c>
      <c r="L24" s="5">
        <v>0</v>
      </c>
      <c r="M24" s="5">
        <v>44529241125</v>
      </c>
      <c r="N24" s="5">
        <v>1020133425</v>
      </c>
      <c r="O24" s="5">
        <v>33666575652</v>
      </c>
      <c r="P24" s="8">
        <f t="shared" si="0"/>
        <v>0.73912267697647238</v>
      </c>
      <c r="Q24" s="5">
        <v>33653660110</v>
      </c>
      <c r="R24" s="8">
        <f t="shared" si="1"/>
        <v>0.73883912660662432</v>
      </c>
      <c r="S24" s="5">
        <v>33653660110</v>
      </c>
      <c r="T24" s="8">
        <f t="shared" si="2"/>
        <v>0.73883912660662432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5">
        <v>191985000</v>
      </c>
      <c r="I25" s="5">
        <v>0</v>
      </c>
      <c r="J25" s="5">
        <v>0</v>
      </c>
      <c r="K25" s="5">
        <v>191985000</v>
      </c>
      <c r="L25" s="5">
        <v>0</v>
      </c>
      <c r="M25" s="5">
        <v>0</v>
      </c>
      <c r="N25" s="5">
        <v>191985000</v>
      </c>
      <c r="O25" s="5">
        <v>0</v>
      </c>
      <c r="P25" s="8">
        <f t="shared" si="0"/>
        <v>0</v>
      </c>
      <c r="Q25" s="5">
        <v>0</v>
      </c>
      <c r="R25" s="8">
        <f t="shared" si="1"/>
        <v>0</v>
      </c>
      <c r="S25" s="5">
        <v>0</v>
      </c>
      <c r="T25" s="8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5">
        <v>4564109000</v>
      </c>
      <c r="I26" s="5">
        <v>0</v>
      </c>
      <c r="J26" s="5">
        <v>0</v>
      </c>
      <c r="K26" s="5">
        <v>4564109000</v>
      </c>
      <c r="L26" s="5">
        <v>0</v>
      </c>
      <c r="M26" s="5">
        <v>0</v>
      </c>
      <c r="N26" s="5">
        <v>4564109000</v>
      </c>
      <c r="O26" s="5">
        <v>0</v>
      </c>
      <c r="P26" s="8">
        <f t="shared" si="0"/>
        <v>0</v>
      </c>
      <c r="Q26" s="5">
        <v>0</v>
      </c>
      <c r="R26" s="8">
        <f t="shared" si="1"/>
        <v>0</v>
      </c>
      <c r="S26" s="5">
        <v>0</v>
      </c>
      <c r="T26" s="8">
        <f t="shared" si="2"/>
        <v>0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5">
        <v>7813000</v>
      </c>
      <c r="I27" s="5">
        <v>1000000</v>
      </c>
      <c r="J27" s="5">
        <v>0</v>
      </c>
      <c r="K27" s="5">
        <v>8813000</v>
      </c>
      <c r="L27" s="5">
        <v>0</v>
      </c>
      <c r="M27" s="5">
        <v>8658153</v>
      </c>
      <c r="N27" s="5">
        <v>154847</v>
      </c>
      <c r="O27" s="5">
        <v>8658153</v>
      </c>
      <c r="P27" s="8">
        <f t="shared" si="0"/>
        <v>0.98242970611596503</v>
      </c>
      <c r="Q27" s="5">
        <v>0</v>
      </c>
      <c r="R27" s="8">
        <f t="shared" si="1"/>
        <v>0</v>
      </c>
      <c r="S27" s="5">
        <v>0</v>
      </c>
      <c r="T27" s="8">
        <f t="shared" si="2"/>
        <v>0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5">
        <v>590466000</v>
      </c>
      <c r="I28" s="5">
        <v>0</v>
      </c>
      <c r="J28" s="5">
        <v>0</v>
      </c>
      <c r="K28" s="5">
        <v>590466000</v>
      </c>
      <c r="L28" s="5">
        <v>0</v>
      </c>
      <c r="M28" s="5">
        <v>3000000</v>
      </c>
      <c r="N28" s="5">
        <v>587466000</v>
      </c>
      <c r="O28" s="5">
        <v>2752919</v>
      </c>
      <c r="P28" s="8">
        <f t="shared" si="0"/>
        <v>4.6622819942215132E-3</v>
      </c>
      <c r="Q28" s="5">
        <v>2752919</v>
      </c>
      <c r="R28" s="8">
        <f t="shared" si="1"/>
        <v>4.6622819942215132E-3</v>
      </c>
      <c r="S28" s="5">
        <v>2752919</v>
      </c>
      <c r="T28" s="8">
        <f>+S28/K28</f>
        <v>4.6622819942215132E-3</v>
      </c>
    </row>
    <row r="29" spans="1:20" ht="24.6" customHeight="1" x14ac:dyDescent="0.2">
      <c r="A29" s="9"/>
      <c r="B29" s="10"/>
      <c r="C29" s="11"/>
      <c r="D29" s="9"/>
      <c r="E29" s="9"/>
      <c r="F29" s="9"/>
      <c r="G29" s="12" t="s">
        <v>95</v>
      </c>
      <c r="H29" s="13">
        <f t="shared" ref="H29:O29" si="3">SUM(H14:H28)</f>
        <v>805690344000</v>
      </c>
      <c r="I29" s="13">
        <f t="shared" si="3"/>
        <v>69223731326</v>
      </c>
      <c r="J29" s="13">
        <f t="shared" si="3"/>
        <v>69223731326</v>
      </c>
      <c r="K29" s="13">
        <f t="shared" si="3"/>
        <v>805690344000</v>
      </c>
      <c r="L29" s="13">
        <f t="shared" si="3"/>
        <v>60941236674</v>
      </c>
      <c r="M29" s="13">
        <f t="shared" si="3"/>
        <v>685567101855.17993</v>
      </c>
      <c r="N29" s="13">
        <f t="shared" si="3"/>
        <v>59182005470.82</v>
      </c>
      <c r="O29" s="13">
        <f t="shared" si="3"/>
        <v>513488033074.08997</v>
      </c>
      <c r="P29" s="14">
        <f>+O29/K29</f>
        <v>0.63732678056532588</v>
      </c>
      <c r="Q29" s="13">
        <f>SUM(Q14:Q28)</f>
        <v>487865811669.00006</v>
      </c>
      <c r="R29" s="14">
        <f>+Q29/K29</f>
        <v>0.6055252061814459</v>
      </c>
      <c r="S29" s="13">
        <f>SUM(S14:S28)</f>
        <v>487095379918.48004</v>
      </c>
      <c r="T29" s="14">
        <f>+S29/K29</f>
        <v>0.60456896814749472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5">
        <v>109675541405</v>
      </c>
      <c r="I30" s="5">
        <v>0</v>
      </c>
      <c r="J30" s="5">
        <v>0</v>
      </c>
      <c r="K30" s="5">
        <v>109675541405</v>
      </c>
      <c r="L30" s="5">
        <v>0</v>
      </c>
      <c r="M30" s="5">
        <v>91977025368</v>
      </c>
      <c r="N30" s="5">
        <v>17698516037</v>
      </c>
      <c r="O30" s="5">
        <v>45277488649</v>
      </c>
      <c r="P30" s="8">
        <f t="shared" ref="P30:P66" si="4">+O30/K30</f>
        <v>0.41283122990752652</v>
      </c>
      <c r="Q30" s="5">
        <v>18848186857.630001</v>
      </c>
      <c r="R30" s="8">
        <f>+Q30/K30</f>
        <v>0.17185405803495518</v>
      </c>
      <c r="S30" s="5">
        <v>18535367543.630001</v>
      </c>
      <c r="T30" s="8">
        <f t="shared" ref="T30:T66" si="5">+S30/K30</f>
        <v>0.16900183309954458</v>
      </c>
    </row>
    <row r="31" spans="1:20" ht="30.6" x14ac:dyDescent="0.2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5">
        <v>10546064798</v>
      </c>
      <c r="I31" s="5">
        <v>0</v>
      </c>
      <c r="J31" s="5">
        <v>0</v>
      </c>
      <c r="K31" s="5">
        <v>10546064798</v>
      </c>
      <c r="L31" s="5">
        <v>0</v>
      </c>
      <c r="M31" s="5">
        <v>9743961410</v>
      </c>
      <c r="N31" s="5">
        <v>802103388</v>
      </c>
      <c r="O31" s="5">
        <v>6570846847</v>
      </c>
      <c r="P31" s="8">
        <f t="shared" si="4"/>
        <v>0.62306149003049205</v>
      </c>
      <c r="Q31" s="5">
        <v>1209243529.2</v>
      </c>
      <c r="R31" s="8">
        <f t="shared" ref="R31:R66" si="6">+Q31/K31</f>
        <v>0.11466300960234248</v>
      </c>
      <c r="S31" s="5">
        <v>1136050080.2</v>
      </c>
      <c r="T31" s="8">
        <f t="shared" si="5"/>
        <v>0.10772265313744757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5">
        <v>19219858103</v>
      </c>
      <c r="I32" s="5">
        <v>0</v>
      </c>
      <c r="J32" s="5">
        <v>0</v>
      </c>
      <c r="K32" s="5">
        <v>19219858103</v>
      </c>
      <c r="L32" s="5">
        <v>0</v>
      </c>
      <c r="M32" s="5">
        <v>18248667941</v>
      </c>
      <c r="N32" s="5">
        <v>971190162</v>
      </c>
      <c r="O32" s="5">
        <v>15395571828</v>
      </c>
      <c r="P32" s="8">
        <f t="shared" si="4"/>
        <v>0.80102421909123911</v>
      </c>
      <c r="Q32" s="5">
        <v>3537331281.0500002</v>
      </c>
      <c r="R32" s="8">
        <f t="shared" si="6"/>
        <v>0.18404565018603666</v>
      </c>
      <c r="S32" s="5">
        <v>3529531281.0500002</v>
      </c>
      <c r="T32" s="8">
        <f t="shared" si="5"/>
        <v>0.18363981992661438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5">
        <v>60793908445</v>
      </c>
      <c r="I33" s="5">
        <v>0</v>
      </c>
      <c r="J33" s="5">
        <v>0</v>
      </c>
      <c r="K33" s="5">
        <v>60793908445</v>
      </c>
      <c r="L33" s="5">
        <v>0</v>
      </c>
      <c r="M33" s="5">
        <v>58946423856</v>
      </c>
      <c r="N33" s="5">
        <v>1847484589</v>
      </c>
      <c r="O33" s="5">
        <v>45161956451</v>
      </c>
      <c r="P33" s="8">
        <f t="shared" si="4"/>
        <v>0.74286976452349396</v>
      </c>
      <c r="Q33" s="5">
        <v>12737394504.690001</v>
      </c>
      <c r="R33" s="8">
        <f t="shared" si="6"/>
        <v>0.20951761172278419</v>
      </c>
      <c r="S33" s="5">
        <v>12733376408.690001</v>
      </c>
      <c r="T33" s="8">
        <f t="shared" si="5"/>
        <v>0.20945151799558723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5">
        <v>9521423658</v>
      </c>
      <c r="I34" s="5">
        <v>0</v>
      </c>
      <c r="J34" s="5">
        <v>0</v>
      </c>
      <c r="K34" s="5">
        <v>9521423658</v>
      </c>
      <c r="L34" s="5">
        <v>0</v>
      </c>
      <c r="M34" s="5">
        <v>6824844068</v>
      </c>
      <c r="N34" s="5">
        <v>2696579590</v>
      </c>
      <c r="O34" s="5">
        <v>553639897</v>
      </c>
      <c r="P34" s="8">
        <f t="shared" si="4"/>
        <v>5.8146755872460938E-2</v>
      </c>
      <c r="Q34" s="5">
        <v>420599623.32999998</v>
      </c>
      <c r="R34" s="8">
        <f t="shared" si="6"/>
        <v>4.4174026746158675E-2</v>
      </c>
      <c r="S34" s="5">
        <v>412799623.32999998</v>
      </c>
      <c r="T34" s="8">
        <f t="shared" si="5"/>
        <v>4.3354821522216522E-2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5">
        <v>4984823786</v>
      </c>
      <c r="I35" s="5">
        <v>0</v>
      </c>
      <c r="J35" s="5">
        <v>0</v>
      </c>
      <c r="K35" s="5">
        <v>4984823786</v>
      </c>
      <c r="L35" s="5">
        <v>0</v>
      </c>
      <c r="M35" s="5">
        <v>4390782187</v>
      </c>
      <c r="N35" s="5">
        <v>594041599</v>
      </c>
      <c r="O35" s="5">
        <v>3995521250</v>
      </c>
      <c r="P35" s="8">
        <f t="shared" si="4"/>
        <v>0.80153710974127501</v>
      </c>
      <c r="Q35" s="5">
        <v>1849382823.6900001</v>
      </c>
      <c r="R35" s="8">
        <f t="shared" si="6"/>
        <v>0.37100264785367881</v>
      </c>
      <c r="S35" s="5">
        <v>1846941940.6900001</v>
      </c>
      <c r="T35" s="8">
        <f t="shared" si="5"/>
        <v>0.37051298500805219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5">
        <v>26380848742</v>
      </c>
      <c r="I36" s="5">
        <v>0</v>
      </c>
      <c r="J36" s="5">
        <v>0</v>
      </c>
      <c r="K36" s="5">
        <v>26380848742</v>
      </c>
      <c r="L36" s="5">
        <v>0</v>
      </c>
      <c r="M36" s="5">
        <v>23908985398</v>
      </c>
      <c r="N36" s="5">
        <v>2471863344</v>
      </c>
      <c r="O36" s="5">
        <v>23173780690.459999</v>
      </c>
      <c r="P36" s="8">
        <f t="shared" si="4"/>
        <v>0.87843196089312536</v>
      </c>
      <c r="Q36" s="5">
        <v>4402703150.3500004</v>
      </c>
      <c r="R36" s="8">
        <f t="shared" si="6"/>
        <v>0.16689012523469782</v>
      </c>
      <c r="S36" s="5">
        <v>4159785269.3499999</v>
      </c>
      <c r="T36" s="8">
        <f t="shared" si="5"/>
        <v>0.15768201053847655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5">
        <v>7587740869</v>
      </c>
      <c r="I37" s="5">
        <v>0</v>
      </c>
      <c r="J37" s="5">
        <v>0</v>
      </c>
      <c r="K37" s="5">
        <v>7587740869</v>
      </c>
      <c r="L37" s="5">
        <v>0</v>
      </c>
      <c r="M37" s="5">
        <v>6353678185</v>
      </c>
      <c r="N37" s="5">
        <v>1234062684</v>
      </c>
      <c r="O37" s="5">
        <v>5550953094.4799995</v>
      </c>
      <c r="P37" s="8">
        <f t="shared" si="4"/>
        <v>0.73156861710428556</v>
      </c>
      <c r="Q37" s="5">
        <v>1473736149.53</v>
      </c>
      <c r="R37" s="8">
        <f t="shared" si="6"/>
        <v>0.19422594616416122</v>
      </c>
      <c r="S37" s="5">
        <v>1346674078.53</v>
      </c>
      <c r="T37" s="8">
        <f t="shared" si="5"/>
        <v>0.17748024105987692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5">
        <v>85127684785</v>
      </c>
      <c r="I38" s="5">
        <v>0</v>
      </c>
      <c r="J38" s="5">
        <v>0</v>
      </c>
      <c r="K38" s="5">
        <v>85127684785</v>
      </c>
      <c r="L38" s="5">
        <v>0</v>
      </c>
      <c r="M38" s="5">
        <v>81355719836.149994</v>
      </c>
      <c r="N38" s="5">
        <v>3771964948.8499999</v>
      </c>
      <c r="O38" s="5">
        <v>39467805281.150002</v>
      </c>
      <c r="P38" s="8">
        <f t="shared" si="4"/>
        <v>0.46363066704833561</v>
      </c>
      <c r="Q38" s="5">
        <v>20894725967.669998</v>
      </c>
      <c r="R38" s="8">
        <f t="shared" si="6"/>
        <v>0.24545159451290249</v>
      </c>
      <c r="S38" s="5">
        <v>20825765173.669998</v>
      </c>
      <c r="T38" s="8">
        <f t="shared" si="5"/>
        <v>0.24464150794501133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5">
        <v>18628972022</v>
      </c>
      <c r="I39" s="5">
        <v>0</v>
      </c>
      <c r="J39" s="5">
        <v>0</v>
      </c>
      <c r="K39" s="5">
        <v>18628972022</v>
      </c>
      <c r="L39" s="5">
        <v>0</v>
      </c>
      <c r="M39" s="5">
        <v>5700191547</v>
      </c>
      <c r="N39" s="5">
        <v>12928780475</v>
      </c>
      <c r="O39" s="5">
        <v>1735146486.48</v>
      </c>
      <c r="P39" s="8">
        <f t="shared" si="4"/>
        <v>9.3142363648990825E-2</v>
      </c>
      <c r="Q39" s="5">
        <v>705791600.33000004</v>
      </c>
      <c r="R39" s="8">
        <f t="shared" si="6"/>
        <v>3.7886771180744225E-2</v>
      </c>
      <c r="S39" s="5">
        <v>705791600.33000004</v>
      </c>
      <c r="T39" s="8">
        <f t="shared" si="5"/>
        <v>3.7886771180744225E-2</v>
      </c>
    </row>
    <row r="40" spans="1:20" ht="30.6" x14ac:dyDescent="0.2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5">
        <v>56267375548</v>
      </c>
      <c r="I40" s="5">
        <v>0</v>
      </c>
      <c r="J40" s="5">
        <v>0</v>
      </c>
      <c r="K40" s="5">
        <v>56267375548</v>
      </c>
      <c r="L40" s="5">
        <v>0</v>
      </c>
      <c r="M40" s="5">
        <v>51131484963</v>
      </c>
      <c r="N40" s="5">
        <v>5135890585</v>
      </c>
      <c r="O40" s="5">
        <v>8378352968</v>
      </c>
      <c r="P40" s="8">
        <f t="shared" si="4"/>
        <v>0.14890250143002814</v>
      </c>
      <c r="Q40" s="5">
        <v>2738947539.9899998</v>
      </c>
      <c r="R40" s="8">
        <f t="shared" si="6"/>
        <v>4.8677364339722695E-2</v>
      </c>
      <c r="S40" s="5">
        <v>2523994812.9899998</v>
      </c>
      <c r="T40" s="8">
        <f t="shared" si="5"/>
        <v>4.4857162581483048E-2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5">
        <v>18096239397</v>
      </c>
      <c r="I41" s="5">
        <v>0</v>
      </c>
      <c r="J41" s="5">
        <v>0</v>
      </c>
      <c r="K41" s="5">
        <v>18096239397</v>
      </c>
      <c r="L41" s="5">
        <v>0</v>
      </c>
      <c r="M41" s="5">
        <v>17222256572</v>
      </c>
      <c r="N41" s="5">
        <v>873982825</v>
      </c>
      <c r="O41" s="5">
        <v>14903574969</v>
      </c>
      <c r="P41" s="8">
        <f t="shared" si="4"/>
        <v>0.82357304421330324</v>
      </c>
      <c r="Q41" s="5">
        <v>1648128038.8499999</v>
      </c>
      <c r="R41" s="8">
        <f t="shared" si="6"/>
        <v>9.1075720357856618E-2</v>
      </c>
      <c r="S41" s="5">
        <v>1648128038.8499999</v>
      </c>
      <c r="T41" s="8">
        <f t="shared" si="5"/>
        <v>9.1075720357856618E-2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5">
        <v>26469472171</v>
      </c>
      <c r="I42" s="5">
        <v>0</v>
      </c>
      <c r="J42" s="5">
        <v>0</v>
      </c>
      <c r="K42" s="5">
        <v>26469472171</v>
      </c>
      <c r="L42" s="5">
        <v>0</v>
      </c>
      <c r="M42" s="5">
        <v>17116125831</v>
      </c>
      <c r="N42" s="5">
        <v>9353346340</v>
      </c>
      <c r="O42" s="5">
        <v>3787872016</v>
      </c>
      <c r="P42" s="8">
        <f t="shared" si="4"/>
        <v>0.14310342085891684</v>
      </c>
      <c r="Q42" s="5">
        <v>814183872.16999996</v>
      </c>
      <c r="R42" s="8">
        <f t="shared" si="6"/>
        <v>3.0759354282176479E-2</v>
      </c>
      <c r="S42" s="5">
        <v>814183872.16999996</v>
      </c>
      <c r="T42" s="8">
        <f t="shared" si="5"/>
        <v>3.0759354282176479E-2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5">
        <v>44520107880</v>
      </c>
      <c r="I43" s="5">
        <v>0</v>
      </c>
      <c r="J43" s="5">
        <v>0</v>
      </c>
      <c r="K43" s="5">
        <v>44520107880</v>
      </c>
      <c r="L43" s="5">
        <v>0</v>
      </c>
      <c r="M43" s="5">
        <v>30190724070.779999</v>
      </c>
      <c r="N43" s="5">
        <v>14329383809.219999</v>
      </c>
      <c r="O43" s="5">
        <v>27720457737.779999</v>
      </c>
      <c r="P43" s="8">
        <f t="shared" si="4"/>
        <v>0.6226502822611758</v>
      </c>
      <c r="Q43" s="5">
        <v>4323726816.25</v>
      </c>
      <c r="R43" s="8">
        <f t="shared" si="6"/>
        <v>9.7118516152391671E-2</v>
      </c>
      <c r="S43" s="5">
        <v>3909087716.25</v>
      </c>
      <c r="T43" s="8">
        <f t="shared" si="5"/>
        <v>8.7804992000167628E-2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5">
        <v>5000000000</v>
      </c>
      <c r="I44" s="5">
        <v>0</v>
      </c>
      <c r="J44" s="5">
        <v>0</v>
      </c>
      <c r="K44" s="5">
        <v>5000000000</v>
      </c>
      <c r="L44" s="5">
        <v>0</v>
      </c>
      <c r="M44" s="5">
        <v>4922050001</v>
      </c>
      <c r="N44" s="5">
        <v>77949999</v>
      </c>
      <c r="O44" s="5">
        <v>4898863332</v>
      </c>
      <c r="P44" s="8">
        <f t="shared" si="4"/>
        <v>0.97977266640000005</v>
      </c>
      <c r="Q44" s="5">
        <v>1989596653.75</v>
      </c>
      <c r="R44" s="8">
        <f t="shared" si="6"/>
        <v>0.39791933075000002</v>
      </c>
      <c r="S44" s="5">
        <v>1986771653.75</v>
      </c>
      <c r="T44" s="8">
        <f t="shared" si="5"/>
        <v>0.39735433074999998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5">
        <v>17335375401</v>
      </c>
      <c r="I45" s="5">
        <v>0</v>
      </c>
      <c r="J45" s="5">
        <v>0</v>
      </c>
      <c r="K45" s="5">
        <v>17335375401</v>
      </c>
      <c r="L45" s="5">
        <v>0</v>
      </c>
      <c r="M45" s="5">
        <v>14444585297</v>
      </c>
      <c r="N45" s="5">
        <v>2890790104</v>
      </c>
      <c r="O45" s="5">
        <v>12579289639.48</v>
      </c>
      <c r="P45" s="8">
        <f t="shared" si="4"/>
        <v>0.7256427592998278</v>
      </c>
      <c r="Q45" s="5">
        <v>4987151188.3299999</v>
      </c>
      <c r="R45" s="8">
        <f t="shared" si="6"/>
        <v>0.28768636807497766</v>
      </c>
      <c r="S45" s="5">
        <v>4748244425.3299999</v>
      </c>
      <c r="T45" s="8">
        <f t="shared" si="5"/>
        <v>0.2739049092098747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5">
        <v>28886108667</v>
      </c>
      <c r="I46" s="5">
        <v>0</v>
      </c>
      <c r="J46" s="5">
        <v>0</v>
      </c>
      <c r="K46" s="5">
        <v>28886108667</v>
      </c>
      <c r="L46" s="5">
        <v>0</v>
      </c>
      <c r="M46" s="5">
        <v>27880801584</v>
      </c>
      <c r="N46" s="5">
        <v>1005307083</v>
      </c>
      <c r="O46" s="5">
        <v>23408859603</v>
      </c>
      <c r="P46" s="8">
        <f t="shared" si="4"/>
        <v>0.81038466872980697</v>
      </c>
      <c r="Q46" s="5">
        <v>5594940935.3299999</v>
      </c>
      <c r="R46" s="8">
        <f t="shared" si="6"/>
        <v>0.19368967277069615</v>
      </c>
      <c r="S46" s="5">
        <v>5594940935.3299999</v>
      </c>
      <c r="T46" s="8">
        <f t="shared" si="5"/>
        <v>0.19368967277069615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5">
        <v>16679450932</v>
      </c>
      <c r="I47" s="5">
        <v>0</v>
      </c>
      <c r="J47" s="5">
        <v>0</v>
      </c>
      <c r="K47" s="5">
        <v>16679450932</v>
      </c>
      <c r="L47" s="5">
        <v>0</v>
      </c>
      <c r="M47" s="5">
        <v>16315469028</v>
      </c>
      <c r="N47" s="5">
        <v>363981904</v>
      </c>
      <c r="O47" s="5">
        <v>16180681233</v>
      </c>
      <c r="P47" s="8">
        <f t="shared" si="4"/>
        <v>0.97009675552070507</v>
      </c>
      <c r="Q47" s="5">
        <v>1709744103.6400001</v>
      </c>
      <c r="R47" s="8">
        <f t="shared" si="6"/>
        <v>0.10250601837017354</v>
      </c>
      <c r="S47" s="5">
        <v>1010747463.64</v>
      </c>
      <c r="T47" s="8">
        <f t="shared" si="5"/>
        <v>6.0598365483413623E-2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5">
        <v>70747924946</v>
      </c>
      <c r="I48" s="5">
        <v>0</v>
      </c>
      <c r="J48" s="5">
        <v>0</v>
      </c>
      <c r="K48" s="5">
        <v>70747924946</v>
      </c>
      <c r="L48" s="5">
        <v>0</v>
      </c>
      <c r="M48" s="5">
        <v>66126709485</v>
      </c>
      <c r="N48" s="5">
        <v>4621215461</v>
      </c>
      <c r="O48" s="5">
        <v>19361238784</v>
      </c>
      <c r="P48" s="8">
        <f t="shared" si="4"/>
        <v>0.27366511171568519</v>
      </c>
      <c r="Q48" s="5">
        <v>5243540671.2399998</v>
      </c>
      <c r="R48" s="8">
        <f t="shared" si="6"/>
        <v>7.4115822834977196E-2</v>
      </c>
      <c r="S48" s="5">
        <v>4932317564.2399998</v>
      </c>
      <c r="T48" s="8">
        <f t="shared" si="5"/>
        <v>6.9716780640629472E-2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5">
        <v>106545530180</v>
      </c>
      <c r="I49" s="5">
        <v>0</v>
      </c>
      <c r="J49" s="5">
        <v>0</v>
      </c>
      <c r="K49" s="5">
        <v>106545530180</v>
      </c>
      <c r="L49" s="5">
        <v>0</v>
      </c>
      <c r="M49" s="5">
        <v>91926176014.160004</v>
      </c>
      <c r="N49" s="5">
        <v>14619354165.84</v>
      </c>
      <c r="O49" s="5">
        <v>68533339329.160004</v>
      </c>
      <c r="P49" s="8">
        <f t="shared" si="4"/>
        <v>0.64323054391280898</v>
      </c>
      <c r="Q49" s="5">
        <v>18301379565.130001</v>
      </c>
      <c r="R49" s="8">
        <f t="shared" si="6"/>
        <v>0.1717705053812329</v>
      </c>
      <c r="S49" s="5">
        <v>18258576829.130001</v>
      </c>
      <c r="T49" s="8">
        <f t="shared" si="5"/>
        <v>0.171368773502592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5">
        <v>34789633209</v>
      </c>
      <c r="I50" s="5">
        <v>0</v>
      </c>
      <c r="J50" s="5">
        <v>0</v>
      </c>
      <c r="K50" s="5">
        <v>34789633209</v>
      </c>
      <c r="L50" s="5">
        <v>0</v>
      </c>
      <c r="M50" s="5">
        <v>34322388969</v>
      </c>
      <c r="N50" s="5">
        <v>467244240</v>
      </c>
      <c r="O50" s="5">
        <v>21835757298.48</v>
      </c>
      <c r="P50" s="8">
        <f t="shared" si="4"/>
        <v>0.62765126517146319</v>
      </c>
      <c r="Q50" s="5">
        <v>4610285740.8599997</v>
      </c>
      <c r="R50" s="8">
        <f t="shared" si="6"/>
        <v>0.13251895221670026</v>
      </c>
      <c r="S50" s="5">
        <v>4319284108.8599997</v>
      </c>
      <c r="T50" s="8">
        <f t="shared" si="5"/>
        <v>0.12415434456901979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5">
        <v>21647080336</v>
      </c>
      <c r="I51" s="5">
        <v>0</v>
      </c>
      <c r="J51" s="5">
        <v>0</v>
      </c>
      <c r="K51" s="5">
        <v>21647080336</v>
      </c>
      <c r="L51" s="5">
        <v>0</v>
      </c>
      <c r="M51" s="5">
        <v>20125776491</v>
      </c>
      <c r="N51" s="5">
        <v>1521303845</v>
      </c>
      <c r="O51" s="5">
        <v>19970866797</v>
      </c>
      <c r="P51" s="8">
        <f t="shared" si="4"/>
        <v>0.92256629933541723</v>
      </c>
      <c r="Q51" s="5">
        <v>2610781592.4899998</v>
      </c>
      <c r="R51" s="8">
        <f t="shared" si="6"/>
        <v>0.12060663849194299</v>
      </c>
      <c r="S51" s="5">
        <v>2368103401.4899998</v>
      </c>
      <c r="T51" s="8">
        <f t="shared" si="5"/>
        <v>0.10939597233127761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5">
        <v>30011187068</v>
      </c>
      <c r="I52" s="5">
        <v>0</v>
      </c>
      <c r="J52" s="5">
        <v>0</v>
      </c>
      <c r="K52" s="5">
        <v>30011187068</v>
      </c>
      <c r="L52" s="5">
        <v>0</v>
      </c>
      <c r="M52" s="5">
        <v>27569553434</v>
      </c>
      <c r="N52" s="5">
        <v>2441633634</v>
      </c>
      <c r="O52" s="5">
        <v>24390322754</v>
      </c>
      <c r="P52" s="8">
        <f t="shared" si="4"/>
        <v>0.81270769792397335</v>
      </c>
      <c r="Q52" s="5">
        <v>1365764469.5899999</v>
      </c>
      <c r="R52" s="8">
        <f t="shared" si="6"/>
        <v>4.5508512092354798E-2</v>
      </c>
      <c r="S52" s="5">
        <v>1365764469.5899999</v>
      </c>
      <c r="T52" s="8">
        <f t="shared" si="5"/>
        <v>4.5508512092354798E-2</v>
      </c>
    </row>
    <row r="53" spans="1:20" ht="30.6" x14ac:dyDescent="0.2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5">
        <v>107650718720</v>
      </c>
      <c r="I53" s="5">
        <v>0</v>
      </c>
      <c r="J53" s="5">
        <v>0</v>
      </c>
      <c r="K53" s="5">
        <v>107650718720</v>
      </c>
      <c r="L53" s="5">
        <v>0</v>
      </c>
      <c r="M53" s="5">
        <v>107243016631.52</v>
      </c>
      <c r="N53" s="5">
        <v>407702088.48000002</v>
      </c>
      <c r="O53" s="5">
        <v>94167809362.520004</v>
      </c>
      <c r="P53" s="8">
        <f t="shared" si="4"/>
        <v>0.87475318773719379</v>
      </c>
      <c r="Q53" s="5">
        <v>16525896367.959999</v>
      </c>
      <c r="R53" s="8">
        <f t="shared" si="6"/>
        <v>0.15351403654762333</v>
      </c>
      <c r="S53" s="5">
        <v>14664126156.98</v>
      </c>
      <c r="T53" s="8">
        <f t="shared" si="5"/>
        <v>0.13621949143805959</v>
      </c>
    </row>
    <row r="54" spans="1:20" ht="30.6" x14ac:dyDescent="0.2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5">
        <v>60868127309</v>
      </c>
      <c r="I54" s="5">
        <v>0</v>
      </c>
      <c r="J54" s="5">
        <v>0</v>
      </c>
      <c r="K54" s="5">
        <v>60868127309</v>
      </c>
      <c r="L54" s="5">
        <v>0</v>
      </c>
      <c r="M54" s="5">
        <v>53496385614</v>
      </c>
      <c r="N54" s="5">
        <v>7371741695</v>
      </c>
      <c r="O54" s="5">
        <v>48538673165</v>
      </c>
      <c r="P54" s="8">
        <f t="shared" si="4"/>
        <v>0.79743989688710271</v>
      </c>
      <c r="Q54" s="5">
        <v>6792964982.6700001</v>
      </c>
      <c r="R54" s="8">
        <f t="shared" si="6"/>
        <v>0.11160134676372059</v>
      </c>
      <c r="S54" s="5">
        <v>6399322395.6700001</v>
      </c>
      <c r="T54" s="8">
        <f t="shared" si="5"/>
        <v>0.10513420863407756</v>
      </c>
    </row>
    <row r="55" spans="1:20" ht="30.6" x14ac:dyDescent="0.2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5">
        <v>60429615070</v>
      </c>
      <c r="I55" s="5">
        <v>0</v>
      </c>
      <c r="J55" s="5">
        <v>0</v>
      </c>
      <c r="K55" s="5">
        <v>60429615070</v>
      </c>
      <c r="L55" s="5">
        <v>0</v>
      </c>
      <c r="M55" s="5">
        <v>58816685031</v>
      </c>
      <c r="N55" s="5">
        <v>1612930039</v>
      </c>
      <c r="O55" s="5">
        <v>54881998166</v>
      </c>
      <c r="P55" s="8">
        <f t="shared" si="4"/>
        <v>0.90819705044333321</v>
      </c>
      <c r="Q55" s="5">
        <v>577147635.33000004</v>
      </c>
      <c r="R55" s="8">
        <f t="shared" si="6"/>
        <v>9.5507415471941717E-3</v>
      </c>
      <c r="S55" s="5">
        <v>575244922.33000004</v>
      </c>
      <c r="T55" s="8">
        <f t="shared" si="5"/>
        <v>9.5192551146263665E-3</v>
      </c>
    </row>
    <row r="56" spans="1:20" ht="30.6" x14ac:dyDescent="0.2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5">
        <v>38958930000</v>
      </c>
      <c r="I56" s="5">
        <v>0</v>
      </c>
      <c r="J56" s="5">
        <v>0</v>
      </c>
      <c r="K56" s="5">
        <v>38958930000</v>
      </c>
      <c r="L56" s="5">
        <v>0</v>
      </c>
      <c r="M56" s="5">
        <v>33755805121.810001</v>
      </c>
      <c r="N56" s="5">
        <v>5203124878.1899996</v>
      </c>
      <c r="O56" s="5">
        <v>24049745300.810001</v>
      </c>
      <c r="P56" s="8">
        <f t="shared" si="4"/>
        <v>0.61731021105584782</v>
      </c>
      <c r="Q56" s="5">
        <v>4378981909.5699997</v>
      </c>
      <c r="R56" s="8">
        <f t="shared" si="6"/>
        <v>0.11239995322176455</v>
      </c>
      <c r="S56" s="5">
        <v>4219244206.5700002</v>
      </c>
      <c r="T56" s="8">
        <f t="shared" si="5"/>
        <v>0.10829979690330305</v>
      </c>
    </row>
    <row r="57" spans="1:20" ht="30.6" x14ac:dyDescent="0.2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5">
        <v>74321645432</v>
      </c>
      <c r="I57" s="5">
        <v>0</v>
      </c>
      <c r="J57" s="5">
        <v>0</v>
      </c>
      <c r="K57" s="5">
        <v>74321645432</v>
      </c>
      <c r="L57" s="5">
        <v>0</v>
      </c>
      <c r="M57" s="5">
        <v>72309832230</v>
      </c>
      <c r="N57" s="5">
        <v>2011813202</v>
      </c>
      <c r="O57" s="5">
        <v>19439278873</v>
      </c>
      <c r="P57" s="8">
        <f t="shared" si="4"/>
        <v>0.26155608853931811</v>
      </c>
      <c r="Q57" s="5">
        <v>3907345066.9499998</v>
      </c>
      <c r="R57" s="8">
        <f t="shared" si="6"/>
        <v>5.2573446729257282E-2</v>
      </c>
      <c r="S57" s="5">
        <v>3637485168.9499998</v>
      </c>
      <c r="T57" s="8">
        <f t="shared" si="5"/>
        <v>4.8942473593081147E-2</v>
      </c>
    </row>
    <row r="58" spans="1:20" ht="30.6" x14ac:dyDescent="0.2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5">
        <v>264294036333</v>
      </c>
      <c r="I58" s="5">
        <v>0</v>
      </c>
      <c r="J58" s="5">
        <v>0</v>
      </c>
      <c r="K58" s="5">
        <v>264294036333</v>
      </c>
      <c r="L58" s="5">
        <v>0</v>
      </c>
      <c r="M58" s="5">
        <v>244951966193.81</v>
      </c>
      <c r="N58" s="5">
        <v>19342070139.189999</v>
      </c>
      <c r="O58" s="5">
        <v>225949894690.81</v>
      </c>
      <c r="P58" s="8">
        <f t="shared" si="4"/>
        <v>0.85491862709350763</v>
      </c>
      <c r="Q58" s="5">
        <v>44188002484.470001</v>
      </c>
      <c r="R58" s="8">
        <f t="shared" si="6"/>
        <v>0.16719258254013294</v>
      </c>
      <c r="S58" s="5">
        <v>38522413114.470001</v>
      </c>
      <c r="T58" s="8">
        <f t="shared" si="5"/>
        <v>0.14575589237258949</v>
      </c>
    </row>
    <row r="59" spans="1:20" ht="30.6" x14ac:dyDescent="0.2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5">
        <v>19006838934</v>
      </c>
      <c r="I59" s="5">
        <v>0</v>
      </c>
      <c r="J59" s="5">
        <v>0</v>
      </c>
      <c r="K59" s="5">
        <v>19006838934</v>
      </c>
      <c r="L59" s="5">
        <v>0</v>
      </c>
      <c r="M59" s="5">
        <v>18488043177</v>
      </c>
      <c r="N59" s="5">
        <v>518795757</v>
      </c>
      <c r="O59" s="5">
        <v>15660043330</v>
      </c>
      <c r="P59" s="8">
        <f t="shared" si="4"/>
        <v>0.82391624322058354</v>
      </c>
      <c r="Q59" s="5">
        <v>9172472994.5599995</v>
      </c>
      <c r="R59" s="8">
        <f t="shared" si="6"/>
        <v>0.48258803194001959</v>
      </c>
      <c r="S59" s="5">
        <v>8717856040.5599995</v>
      </c>
      <c r="T59" s="8">
        <f t="shared" si="5"/>
        <v>0.45866943318834774</v>
      </c>
    </row>
    <row r="60" spans="1:20" ht="30.6" x14ac:dyDescent="0.2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5">
        <v>78876456789</v>
      </c>
      <c r="I60" s="5">
        <v>0</v>
      </c>
      <c r="J60" s="5">
        <v>0</v>
      </c>
      <c r="K60" s="5">
        <v>78876456789</v>
      </c>
      <c r="L60" s="5">
        <v>0</v>
      </c>
      <c r="M60" s="5">
        <v>70720070142</v>
      </c>
      <c r="N60" s="5">
        <v>8156386647</v>
      </c>
      <c r="O60" s="5">
        <v>69458120200</v>
      </c>
      <c r="P60" s="8">
        <f t="shared" si="4"/>
        <v>0.88059381756720256</v>
      </c>
      <c r="Q60" s="5">
        <v>3667678781</v>
      </c>
      <c r="R60" s="8">
        <f t="shared" si="6"/>
        <v>4.6499030639919531E-2</v>
      </c>
      <c r="S60" s="5">
        <v>3659235476</v>
      </c>
      <c r="T60" s="8">
        <f t="shared" si="5"/>
        <v>4.6391985960889559E-2</v>
      </c>
    </row>
    <row r="61" spans="1:20" ht="51" x14ac:dyDescent="0.2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5">
        <v>104968730120</v>
      </c>
      <c r="I61" s="5">
        <v>0</v>
      </c>
      <c r="J61" s="5">
        <v>0</v>
      </c>
      <c r="K61" s="5">
        <v>104968730120</v>
      </c>
      <c r="L61" s="5">
        <v>0</v>
      </c>
      <c r="M61" s="5">
        <v>104968489372</v>
      </c>
      <c r="N61" s="5">
        <v>240748</v>
      </c>
      <c r="O61" s="5">
        <v>104789080908</v>
      </c>
      <c r="P61" s="8">
        <f t="shared" si="4"/>
        <v>0.99828854543829748</v>
      </c>
      <c r="Q61" s="5">
        <v>609845999</v>
      </c>
      <c r="R61" s="8">
        <f t="shared" si="6"/>
        <v>5.8097873366937522E-3</v>
      </c>
      <c r="S61" s="5">
        <v>603015125</v>
      </c>
      <c r="T61" s="8">
        <f t="shared" si="5"/>
        <v>5.7447120138600762E-3</v>
      </c>
    </row>
    <row r="62" spans="1:20" ht="40.799999999999997" x14ac:dyDescent="0.2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5">
        <v>18092386173</v>
      </c>
      <c r="I62" s="5">
        <v>0</v>
      </c>
      <c r="J62" s="5">
        <v>0</v>
      </c>
      <c r="K62" s="5">
        <v>18092386173</v>
      </c>
      <c r="L62" s="5">
        <v>0</v>
      </c>
      <c r="M62" s="5">
        <v>18083184722</v>
      </c>
      <c r="N62" s="5">
        <v>9201451</v>
      </c>
      <c r="O62" s="5">
        <v>17909326669</v>
      </c>
      <c r="P62" s="8">
        <f t="shared" si="4"/>
        <v>0.98988195906003895</v>
      </c>
      <c r="Q62" s="5">
        <v>775069117.41999996</v>
      </c>
      <c r="R62" s="8">
        <f t="shared" si="6"/>
        <v>4.2839518790322252E-2</v>
      </c>
      <c r="S62" s="5">
        <v>762662940.41999996</v>
      </c>
      <c r="T62" s="8">
        <f t="shared" si="5"/>
        <v>4.2153806199325586E-2</v>
      </c>
    </row>
    <row r="63" spans="1:20" ht="40.799999999999997" x14ac:dyDescent="0.2">
      <c r="A63" s="1" t="s">
        <v>17</v>
      </c>
      <c r="B63" s="2" t="s">
        <v>18</v>
      </c>
      <c r="C63" s="3" t="s">
        <v>86</v>
      </c>
      <c r="D63" s="1" t="s">
        <v>20</v>
      </c>
      <c r="E63" s="1" t="s">
        <v>21</v>
      </c>
      <c r="F63" s="1" t="s">
        <v>22</v>
      </c>
      <c r="G63" s="2" t="s">
        <v>85</v>
      </c>
      <c r="H63" s="5">
        <v>23682476100</v>
      </c>
      <c r="I63" s="5">
        <v>0</v>
      </c>
      <c r="J63" s="5">
        <v>0</v>
      </c>
      <c r="K63" s="5">
        <v>23682476100</v>
      </c>
      <c r="L63" s="5">
        <v>0</v>
      </c>
      <c r="M63" s="5">
        <v>20257984764</v>
      </c>
      <c r="N63" s="5">
        <v>3424491336</v>
      </c>
      <c r="O63" s="5">
        <v>10080461434</v>
      </c>
      <c r="P63" s="8">
        <f t="shared" si="4"/>
        <v>0.42565065373379601</v>
      </c>
      <c r="Q63" s="5">
        <v>5303769793.9700003</v>
      </c>
      <c r="R63" s="8">
        <f t="shared" si="6"/>
        <v>0.22395334725873534</v>
      </c>
      <c r="S63" s="5">
        <v>5268837003.9700003</v>
      </c>
      <c r="T63" s="8">
        <f t="shared" si="5"/>
        <v>0.22247829921677828</v>
      </c>
    </row>
    <row r="64" spans="1:20" ht="40.799999999999997" x14ac:dyDescent="0.2">
      <c r="A64" s="1" t="s">
        <v>17</v>
      </c>
      <c r="B64" s="2" t="s">
        <v>18</v>
      </c>
      <c r="C64" s="3" t="s">
        <v>87</v>
      </c>
      <c r="D64" s="1" t="s">
        <v>20</v>
      </c>
      <c r="E64" s="1" t="s">
        <v>21</v>
      </c>
      <c r="F64" s="1" t="s">
        <v>22</v>
      </c>
      <c r="G64" s="2" t="s">
        <v>88</v>
      </c>
      <c r="H64" s="5">
        <v>63570000000</v>
      </c>
      <c r="I64" s="5">
        <v>0</v>
      </c>
      <c r="J64" s="5">
        <v>0</v>
      </c>
      <c r="K64" s="5">
        <v>63570000000</v>
      </c>
      <c r="L64" s="5">
        <v>0</v>
      </c>
      <c r="M64" s="5">
        <v>51536546489</v>
      </c>
      <c r="N64" s="5">
        <v>12033453511</v>
      </c>
      <c r="O64" s="5">
        <v>42154844670.82</v>
      </c>
      <c r="P64" s="8">
        <f t="shared" si="4"/>
        <v>0.66312481785150224</v>
      </c>
      <c r="Q64" s="5">
        <v>21579954304.740002</v>
      </c>
      <c r="R64" s="8">
        <f t="shared" si="6"/>
        <v>0.33946758384049081</v>
      </c>
      <c r="S64" s="5">
        <v>21572454304.740002</v>
      </c>
      <c r="T64" s="8">
        <f t="shared" si="5"/>
        <v>0.33934960366116096</v>
      </c>
    </row>
    <row r="65" spans="1:20" ht="40.799999999999997" x14ac:dyDescent="0.2">
      <c r="A65" s="1" t="s">
        <v>17</v>
      </c>
      <c r="B65" s="2" t="s">
        <v>18</v>
      </c>
      <c r="C65" s="3" t="s">
        <v>89</v>
      </c>
      <c r="D65" s="1" t="s">
        <v>20</v>
      </c>
      <c r="E65" s="1" t="s">
        <v>21</v>
      </c>
      <c r="F65" s="1" t="s">
        <v>22</v>
      </c>
      <c r="G65" s="2" t="s">
        <v>88</v>
      </c>
      <c r="H65" s="5">
        <v>2000000000</v>
      </c>
      <c r="I65" s="5">
        <v>0</v>
      </c>
      <c r="J65" s="5">
        <v>0</v>
      </c>
      <c r="K65" s="5">
        <v>2000000000</v>
      </c>
      <c r="L65" s="5">
        <v>0</v>
      </c>
      <c r="M65" s="5">
        <v>2000000000</v>
      </c>
      <c r="N65" s="5">
        <v>0</v>
      </c>
      <c r="O65" s="5">
        <v>11186000</v>
      </c>
      <c r="P65" s="8">
        <f t="shared" si="4"/>
        <v>5.5929999999999999E-3</v>
      </c>
      <c r="Q65" s="5">
        <v>11186000</v>
      </c>
      <c r="R65" s="8">
        <f t="shared" si="6"/>
        <v>5.5929999999999999E-3</v>
      </c>
      <c r="S65" s="5">
        <v>11186000</v>
      </c>
      <c r="T65" s="8">
        <f t="shared" si="5"/>
        <v>5.5929999999999999E-3</v>
      </c>
    </row>
    <row r="66" spans="1:20" ht="40.799999999999997" x14ac:dyDescent="0.2">
      <c r="A66" s="1" t="s">
        <v>17</v>
      </c>
      <c r="B66" s="2" t="s">
        <v>18</v>
      </c>
      <c r="C66" s="3" t="s">
        <v>90</v>
      </c>
      <c r="D66" s="1" t="s">
        <v>20</v>
      </c>
      <c r="E66" s="1" t="s">
        <v>21</v>
      </c>
      <c r="F66" s="1" t="s">
        <v>22</v>
      </c>
      <c r="G66" s="2" t="s">
        <v>88</v>
      </c>
      <c r="H66" s="5">
        <v>22000000000</v>
      </c>
      <c r="I66" s="5">
        <v>0</v>
      </c>
      <c r="J66" s="5">
        <v>0</v>
      </c>
      <c r="K66" s="5">
        <v>22000000000</v>
      </c>
      <c r="L66" s="5">
        <v>0</v>
      </c>
      <c r="M66" s="5">
        <v>21322676077</v>
      </c>
      <c r="N66" s="5">
        <v>677323923</v>
      </c>
      <c r="O66" s="5">
        <v>18553047038</v>
      </c>
      <c r="P66" s="8">
        <f t="shared" si="4"/>
        <v>0.84332031990909095</v>
      </c>
      <c r="Q66" s="5">
        <v>3962307563.1100001</v>
      </c>
      <c r="R66" s="8">
        <f t="shared" si="6"/>
        <v>0.18010488923227275</v>
      </c>
      <c r="S66" s="5">
        <v>3922455710.1100001</v>
      </c>
      <c r="T66" s="8">
        <f t="shared" si="5"/>
        <v>0.17829344136863637</v>
      </c>
    </row>
    <row r="67" spans="1:20" ht="17.399999999999999" customHeight="1" x14ac:dyDescent="0.2">
      <c r="A67" s="9"/>
      <c r="B67" s="10"/>
      <c r="C67" s="11"/>
      <c r="D67" s="9"/>
      <c r="E67" s="9"/>
      <c r="F67" s="9"/>
      <c r="G67" s="7" t="s">
        <v>96</v>
      </c>
      <c r="H67" s="13">
        <f>SUM(H30:H66)</f>
        <v>1768182313328</v>
      </c>
      <c r="I67" s="13">
        <f t="shared" ref="I67:O67" si="7">SUM(I30:I66)</f>
        <v>0</v>
      </c>
      <c r="J67" s="13">
        <f t="shared" si="7"/>
        <v>0</v>
      </c>
      <c r="K67" s="13">
        <f t="shared" si="7"/>
        <v>1768182313328</v>
      </c>
      <c r="L67" s="13">
        <f t="shared" si="7"/>
        <v>0</v>
      </c>
      <c r="M67" s="13">
        <f t="shared" si="7"/>
        <v>1604695067101.2302</v>
      </c>
      <c r="N67" s="13">
        <f t="shared" si="7"/>
        <v>163487246226.76999</v>
      </c>
      <c r="O67" s="13">
        <f t="shared" si="7"/>
        <v>1198475696743.4302</v>
      </c>
      <c r="P67" s="14">
        <f>+O67/K67</f>
        <v>0.67780097544789286</v>
      </c>
      <c r="Q67" s="13">
        <f>SUM(Q30:Q66)</f>
        <v>243469889675.84003</v>
      </c>
      <c r="R67" s="14">
        <f>+Q67/K67</f>
        <v>0.13769501472819906</v>
      </c>
      <c r="S67" s="13">
        <f>SUM(S30:S66)</f>
        <v>231247766856.86002</v>
      </c>
      <c r="T67" s="14">
        <f>+S67/K67</f>
        <v>0.13078276211326589</v>
      </c>
    </row>
    <row r="68" spans="1:20" ht="17.399999999999999" customHeight="1" x14ac:dyDescent="0.2">
      <c r="A68" s="9"/>
      <c r="B68" s="10"/>
      <c r="C68" s="11"/>
      <c r="D68" s="9"/>
      <c r="E68" s="9"/>
      <c r="F68" s="9"/>
      <c r="G68" s="7" t="s">
        <v>97</v>
      </c>
      <c r="H68" s="13">
        <f>+H29+H67</f>
        <v>2573872657328</v>
      </c>
      <c r="I68" s="13">
        <f t="shared" ref="I68:S68" si="8">+I29+I67</f>
        <v>69223731326</v>
      </c>
      <c r="J68" s="13">
        <f t="shared" si="8"/>
        <v>69223731326</v>
      </c>
      <c r="K68" s="13">
        <f t="shared" si="8"/>
        <v>2573872657328</v>
      </c>
      <c r="L68" s="13">
        <f t="shared" si="8"/>
        <v>60941236674</v>
      </c>
      <c r="M68" s="13">
        <f t="shared" si="8"/>
        <v>2290262168956.4102</v>
      </c>
      <c r="N68" s="13">
        <f t="shared" si="8"/>
        <v>222669251697.59</v>
      </c>
      <c r="O68" s="13">
        <f t="shared" si="8"/>
        <v>1711963729817.52</v>
      </c>
      <c r="P68" s="14">
        <f>+O68/K68</f>
        <v>0.66513147996791389</v>
      </c>
      <c r="Q68" s="13">
        <f t="shared" si="8"/>
        <v>731335701344.84009</v>
      </c>
      <c r="R68" s="14">
        <f>+Q68/K68</f>
        <v>0.28413826117724778</v>
      </c>
      <c r="S68" s="13">
        <f t="shared" si="8"/>
        <v>718343146775.34009</v>
      </c>
      <c r="T68" s="14">
        <f>+S68/K68</f>
        <v>0.27909039894812421</v>
      </c>
    </row>
    <row r="69" spans="1:20" ht="19.8" customHeight="1" x14ac:dyDescent="0.2"/>
    <row r="70" spans="1:20" ht="16.2" customHeight="1" x14ac:dyDescent="0.2"/>
    <row r="71" spans="1:20" ht="11.4" customHeight="1" x14ac:dyDescent="0.2"/>
    <row r="72" spans="1:20" ht="17.399999999999999" customHeight="1" x14ac:dyDescent="0.2"/>
    <row r="73" spans="1:20" ht="15" customHeight="1" x14ac:dyDescent="0.2"/>
    <row r="74" spans="1:20" ht="16.2" customHeight="1" x14ac:dyDescent="0.2"/>
    <row r="75" spans="1:20" ht="16.2" customHeight="1" x14ac:dyDescent="0.2"/>
  </sheetData>
  <sheetProtection algorithmName="SHA-512" hashValue="aFpp9HvTANW4px/l3ky86L9iwu8XucvkYLllbDrlvn2T+bpiJUHqbqtcgHE57eok+gPJHSp8lm8d79ppq7It8g==" saltValue="Ouev5tkZDKFjncCA5ZpzUw==" spinCount="100000" sheet="1" formatCells="0" formatColumns="0" formatRows="0" insertColumns="0" insertRows="0" insertHyperlinks="0" deleteColumns="0" deleteRows="0" sort="0" autoFilter="0" pivotTables="0"/>
  <mergeCells count="1">
    <mergeCell ref="A8:U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A97E0387-FDAC-4D52-B148-BAA7EDC56FD2}"/>
</file>

<file path=customXml/itemProps2.xml><?xml version="1.0" encoding="utf-8"?>
<ds:datastoreItem xmlns:ds="http://schemas.openxmlformats.org/officeDocument/2006/customXml" ds:itemID="{70121F33-1EC9-45DF-AE48-2AD08B6213FF}"/>
</file>

<file path=customXml/itemProps3.xml><?xml version="1.0" encoding="utf-8"?>
<ds:datastoreItem xmlns:ds="http://schemas.openxmlformats.org/officeDocument/2006/customXml" ds:itemID="{DC3DCD7F-4AD5-4DB7-9A72-95F0514656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Septiembre 2024</dc:title>
  <dc:creator>Sandra Patricia Jimenez Gonzalez</dc:creator>
  <cp:lastModifiedBy>Sandra Patricia Jimenez Gonzalez</cp:lastModifiedBy>
  <dcterms:created xsi:type="dcterms:W3CDTF">2024-10-07T15:00:43Z</dcterms:created>
  <dcterms:modified xsi:type="dcterms:W3CDTF">2024-10-07T16:30:17Z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